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tzoutzoulis\Desktop\ΠΡΟΓΡΑΜΜΑ ΠΡΟΣΟΨΗ\"/>
    </mc:Choice>
  </mc:AlternateContent>
  <xr:revisionPtr revIDLastSave="0" documentId="13_ncr:1_{533B345E-A0E4-465C-A8F8-10E6C2F6561C}" xr6:coauthVersionLast="47" xr6:coauthVersionMax="47" xr10:uidLastSave="{00000000-0000-0000-0000-000000000000}"/>
  <bookViews>
    <workbookView xWindow="-120" yWindow="-120" windowWidth="29040" windowHeight="17640" xr2:uid="{5686B0B4-7B6A-4C4F-B2F1-C3D1D75F270F}"/>
  </bookViews>
  <sheets>
    <sheet name="ΠΙΝΑΚΑΣ ΕΠΙΔΟΤΟΥΜΕΝΩΝ ΕΡΓΑΣΙΩΝ" sheetId="1" r:id="rId1"/>
    <sheet name="ΤΕΧΝΙΚΗ ΠΕΡΙΓΡΑΦΗ ΕΡΓΑΣΙΩΝ"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J22" i="1" s="1"/>
  <c r="H21" i="1"/>
  <c r="J21" i="1" s="1"/>
  <c r="H20" i="1"/>
  <c r="J20" i="1" s="1"/>
  <c r="H19" i="1"/>
  <c r="L19" i="1" s="1"/>
  <c r="H18" i="1"/>
  <c r="J18" i="1" s="1"/>
  <c r="H17" i="1"/>
  <c r="J17" i="1" s="1"/>
  <c r="H16" i="1"/>
  <c r="J16" i="1" s="1"/>
  <c r="H15" i="1"/>
  <c r="L15" i="1" s="1"/>
  <c r="H14" i="1"/>
  <c r="L14" i="1" s="1"/>
  <c r="H13" i="1"/>
  <c r="L13" i="1" s="1"/>
  <c r="H12" i="1"/>
  <c r="L12" i="1" s="1"/>
  <c r="H11" i="1"/>
  <c r="L11" i="1" s="1"/>
  <c r="J14" i="1" l="1"/>
  <c r="L20" i="1"/>
  <c r="L21" i="1"/>
  <c r="L18" i="1"/>
  <c r="L16" i="1"/>
  <c r="J19" i="1"/>
  <c r="J13" i="1"/>
  <c r="J12" i="1"/>
  <c r="L22" i="1"/>
  <c r="J11" i="1"/>
  <c r="L17" i="1"/>
  <c r="J15" i="1"/>
  <c r="L23" i="1" l="1"/>
  <c r="L25" i="1" s="1"/>
  <c r="J23" i="1"/>
  <c r="J25" i="1" s="1"/>
</calcChain>
</file>

<file path=xl/sharedStrings.xml><?xml version="1.0" encoding="utf-8"?>
<sst xmlns="http://schemas.openxmlformats.org/spreadsheetml/2006/main" count="70" uniqueCount="61">
  <si>
    <t>ΠΙΝΑΚΑΣ ΕΠΙΧΟΡΗΓΟΥΜΕΝΩΝ ΕΡΓΑΣΙΩΝ ΚΑΙ ΜΕΓΙΣΤΩΝ ΕΠΙΤΡΕΠΟΜΕΝΩΝ ΤΙΜΩΝ ΕΠΙΧΟΡΗΓΗΣΗΣ ΑΝΑ ΜΟΝΑΔΑ ΜΕΤΡΗΣΗΣ</t>
  </si>
  <si>
    <t>ΠΕΡΙΓΡΑΦΗ</t>
  </si>
  <si>
    <t>ΑΑ</t>
  </si>
  <si>
    <t>Φύτευση Δένδρων</t>
  </si>
  <si>
    <t>Φύτευση Θάμνων</t>
  </si>
  <si>
    <t>Μέγιστη Μονάδα Μέτρησης</t>
  </si>
  <si>
    <t>Επισκευή Όψης Στέγης</t>
  </si>
  <si>
    <t>Μ</t>
  </si>
  <si>
    <t>Επισκευή και χρωματισμός Εξωτερικών Κουφωμάτων</t>
  </si>
  <si>
    <t>Μ2</t>
  </si>
  <si>
    <t>ΤΕΜ</t>
  </si>
  <si>
    <t>Αντικατάσταση Ατομικών Κεραιών</t>
  </si>
  <si>
    <t>ΔΙΑΜΕΡ</t>
  </si>
  <si>
    <t>Χρωματισμός και Συντήρηση Εξωτ. Όψης Κτιρίου</t>
  </si>
  <si>
    <t>Επισκευή Γύψινων Επιχρισμάτων και Κορωνίδων</t>
  </si>
  <si>
    <t>Τρίψιμο, Στίλβωση και Επισκευή Ορθρομαρμαρώσεων</t>
  </si>
  <si>
    <t>Μετακίνηση Κλιματιστικών</t>
  </si>
  <si>
    <t>Απόκρυψη Κλιματιστικών</t>
  </si>
  <si>
    <t>Μετακίνηση Δορυφορικών Κεραιών</t>
  </si>
  <si>
    <t>Αποξήλωση Παράνομων Διαφημιστικών και Επαγγελματικών Πινακίδων</t>
  </si>
  <si>
    <t>Εργασίες επισκευής όψεων κτιρίων</t>
  </si>
  <si>
    <t>ΕΠΙΣΚΕΥΗ ΟΨΗΣ ΣΤΕΓΗΣ</t>
  </si>
  <si>
    <t>ΕΠΙΣΚΕΥΗ ΚΑΙ ΧΡΩΜΑΤΙΣΜΟΣ ΕΞΩΤ. ΚΟΥΦΩΜΑΤΩΝ</t>
  </si>
  <si>
    <t>Για την επισκευή, συμπλήρωση, συντήρηση και χρωματισμό ενός τετραγωνικού μέτρου κουφώματος, ανεξάρτητα από το σχήμα, το είδος και τον τρόπο κατασκευής. Η τιμή ισχύει στην περίπτωση που το κούφωμα πρέπει να αποσυναρμολογηθεί και να συναρμολογηθεί από την αρχή, ανεξάρτητα από το ποσοστό νέας ξυλείας και άλλων υλικών ( σιδερικά, υαλοπίνακες κλπ.). Στην τιμή περιλαμβάνονται όλες οι απαιτούμενες εργασίες για την επισκευή, συντήρηση, χρωματισμό και τοποθέτηση του κουφώματος. Η μέτρηση γίνεται με τις πραγματικές διαστάσεις του κουφώματος, εκτός και αν το περίγραμμα είναι ολικώς ή μερικώς καμπύλο, οπότε επιφάνεια ορίζεται το ελάχιστο ορθογωνικό σχήμα, στο οποίο εγγράφεται.</t>
  </si>
  <si>
    <t>ΧΡΩΜΑΤΙΣΜΟΣ ΚΑΙ ΣΥΝΤΗΡΗΣΗ ΕΞΩΤΕΡΙΚΗΣ ΟΨΗΣ ΚΤΙΡΙΟΥ</t>
  </si>
  <si>
    <t>ΕΠΙΣΚΕΥΗ ΓΥΨΙΝΩΝ, ΕΠΙΧΡΙΣΜΑΤΩΝ και ΚΟΡΩΝΙΔΩΝ</t>
  </si>
  <si>
    <t>ΤΡΙΨΙΜΟ ΣΤΙΛΒΩΣΗ και ΕΠΙΣΚΕΥΗ ΟΡΘΟΜΑΡΜΑΡΩΣΕΩΝ</t>
  </si>
  <si>
    <t>ΣΥΝΟΛΟ</t>
  </si>
  <si>
    <t>ΕΠΙΛΟΓΗ ΚΑΤΗΓΟΡΙΑΣ ΚΤΙΡΙΟΥ</t>
  </si>
  <si>
    <r>
      <rPr>
        <b/>
        <sz val="12"/>
        <color theme="1"/>
        <rFont val="Calibri"/>
        <family val="2"/>
        <charset val="161"/>
        <scheme val="minor"/>
      </rPr>
      <t xml:space="preserve">                Επιλέξτε</t>
    </r>
    <r>
      <rPr>
        <b/>
        <sz val="11"/>
        <color theme="1"/>
        <rFont val="Calibri"/>
        <family val="2"/>
        <charset val="161"/>
        <scheme val="minor"/>
      </rPr>
      <t xml:space="preserve"> μεταξύ "ΣΥΜΒΑΤΙΚΟ" ή "ΔΙΑΤΗΡΗΤΕΟ" κτιρίου </t>
    </r>
  </si>
  <si>
    <t>ΜΕΤΑΚΙΝΗΣΗ ΚΛΙΜΑΤΙΣΤΙΚΩΝ</t>
  </si>
  <si>
    <t>Αφορά την μετακίνηση εξωτερικών κλιματιστικών μονάδων τύπου split - unit στο δάπεδο του εξώστη ή σε άλλο σημείο ώστε να μην είναι ορατό στην όψη του κτιρίου από τη στάθμη της οδού. Στην τιμή περιλαμβάνονται όλες οι εργασίες που χρειάζονται για την παραπάνω εργασία όπως αποσύνδεση του κλιματιστικού, προσθήκη νέων σωλήνων μεγαλύτερου μήκους, προμήθεια βάσης επί του δαπέδου. Στην περίπτωση που θα γίνει νέα οπή στον τοίχο η τιμή περιλαμβάνει και το κλείσιμο της παλιάς (στοκάρισμα, βάψιμο) και το άνοιγμα καινούργιας.</t>
  </si>
  <si>
    <t>ΑΠΟΚΡΥΨΗ ΚΛΙΜΑΤΙΣΤΙΚΩΝ</t>
  </si>
  <si>
    <t>ΜΕΤΑΚΙΝΗΣΗ ΔΟΡΥΦΟΡΙΚΩΝ ΚΕΡΑΙΩΝ</t>
  </si>
  <si>
    <t>Το άρθρο αυτό αφορά στην μεταφορά των δορυφορικών κεραιών (πιάτα) που στηρίζονται στα στηθαία εξωστών ή σε άλλα εμφανή από την όψη σημεία. Στην τιμή περιλαμβάνονται η μεταφορά στο δώμα ή σε άλλο σημείο μή ορατό από την όψη του κτιρίου, με ότι αυτό συνεπάγεται όπως προμήθεια υλικών (καλώδια, στηρίγματα κτλ).</t>
  </si>
  <si>
    <t>ΑΠΟΞΗΛΩΣΗ ΠΑΡΑΝΟΜΩΝ ΔΙΑΦΗΜΙΣΤΙΚΩΝ ΚΑΙ ΕΠΑΓΓΕΛΜΑΤΙΚΩΝ ΠΙΝΑΚΙΔΩΝ</t>
  </si>
  <si>
    <t>Η αποξήλωση των επαγγελματικών πινακίδων φωτιζόμενων ή μή από τους εξώστες και άλλα εμφανή σημεία της όψης. Η τιμή περιλαμβάνει όλες τις εργασίες για την αποξήλωση τους αλλά και τις παρελκόμενες όπως χρωματισμός, κλείσιμο οπών κλπ.</t>
  </si>
  <si>
    <t>ΑΝΤΙΚΑΤΑΣΤΑΣΗ ΑΤΟΜΙΚΩΝ ΚΕΡΑΙΩΝ</t>
  </si>
  <si>
    <t>Στην τιμή περιλαμβάνονται όλες οι εργασίες που απαιτούνται για την αποξήλωση και απομάκρυνση των ατομικών κεραιών που βρίσκονται στο δώμα του κτιρίου και την μεταφορά τους σε χώρο αποκομιδής καθώς και η προμήθεια ενισχυτή, νέας κεντρικής κεραίας, καλωδίων και όλων των εργασιών που χρειάζονται για την απομάκρυνση και τη νέα εγκατάσταση. Σημειώνεται ότι η νέα κεραία πρέπει να τοποθετηθεί προς το πίσω μέρος του κτιρίου ώστε να μην είναι ορατή από την κύρια όψη.</t>
  </si>
  <si>
    <t>ΦΥΤΕΥΣΗ ΔΕΝΔΡΩΝ</t>
  </si>
  <si>
    <t>Για τη φύτευση δένδρου στην πρασιά του ακινήτου περιμέτρου κορμού 14-16 εκ. μετρούμενη σε ύψος 1,20 μ. από το λαιμό του δένδρου, ύψους 2,00- 2,50 μ., το οποίο φέρει 3-4 διακλαδώσεις. Στην τιμή περιλαμβάνεται: η προμήθεια του δένδρου, η φορτοεκφόρτωση και η μεταφορά από το φυτώριο, η διαμόρφωση του λάκκου φύτευσης, η εγκατάσταση του δένδρου (φύτευση), η επαναπλήρωση και ο εμπλουτισμός του λάκκου φύτευσης με λίπασμα και κηπαίο χώμα, η συμπίεση του εδάφους γύρω από το φυτό, η υποστύλωση και πρόσδεση του δένδρου.</t>
  </si>
  <si>
    <t>ΦΥΤΕΥΣΗ ΘΑΜΝΩΝ</t>
  </si>
  <si>
    <t>Για τη φύτευση θάμνου στην πρασιά του ακινήτου ύψους τουλάχιστον 0,80 μ. με 2-3 καλά ανεπτυγμένους κλάδους που ξεκινά από τη βάση του φυτού. Στην τιμή περιλαμβάνεται: η προμήθεια του θάμνου, η φορτοεκφόρτωση και η μεταφορά από το φυτώριο, η διαμόρφωση λάκκου φύτευσης, η εγκατάσταση του θάμνου (φύτευση), η επαναπλήρωση και ο εμπλουτισμός του λάκκου φύτευσης με λίπασμα και κηπαίο χώμα, η συμπίεση του εδάφους γύρω από το φυτό.</t>
  </si>
  <si>
    <t>Για την τοπική επισκευή ενός τρέχοντος μέτρου όψης ξύλινης ή μεταλλικής στέγης, ανεξάρτητα από τη μορφή της, τα υλικά από τα οποία είναι κατασκευασμένη και το πόσα και ποια από τα παλαιά υλικά χρησιμοποιούνται. Στην τιμή περιλαμβάνονται όλες οι δαπάνες που απαιτούνται για την πλήρη αποκατάσταση του ορατού από την όψη τμήματος της στέγης του κτιρίου, της ψευδοροφής, της μόνωσης και την τμηματική αφαίρεση των κεραμιδιών ή άλλης επικάλυψης μέχρι και ένα μέτρο βάθος.</t>
  </si>
  <si>
    <t>Για την επισκευή ενός μέτρου εξωτερικής γύψινης ταινίας (μπορντούρας) ή γωνίας (λούκι) ή την επισκευή ή ανακατασκευή ενός μέτρου τραβηχτού επιχρίσματος, για γείσα, παραστάδες, πρέκια, κορωνίδες, ζώνες, κορνιζώματα, με οποιαδήποτε ανάγλυφη διαμόρφωση, οσοδήποτε ανάγλυφο βάθος, με οσοδήποτε πλάτος, ανεξάρτητα από το ύψος στο οποίο τοποθετούνται από το έδαφος ή το δάπεδο και τη μορφή της επιφάνειας. Στην τιμή περιλαμβάνονται όλες οι δαπάνες για να αφαιρεθούν και απομακρυνθούν τα κατεστραμμένα γύψινα εκτός από αυτά που είναι απαραίτητα να φυλαχτούν σαν υπόδειγμα για να κατασκευαστούν νέα, όμοια με αυτά που υπήρχαν, να αποτυπωθούν με ακρίβεια τα παλιά τραβηχτά, να καθαιρεθούν, να απομακρυνθούν τα υλικά, να κατασκευασθεί ο τύπος (καλούπι), να τοποθετηθούν οι οδηγοί κλπ, η τελική επεξεργασία και ο χρωματισμός με τα κατάλληλα χρώματα. Η τιμή ισχύει και στη περίπτωση που η αντικατάσταση γίνει τοπικά καθώς επίσης και για γύψινες ροζέτες ή αφαλούς καθώς και στη περίπτωση που η αντικατάσταση γίνεται τοπικά και ανεξάρτητα από τη μορφή και τις επαναλήψεις των ανάγλυφων στοιχείων. Η μέτρηση γίνεται με το πραγματικό συνολικό μήκος που τοποθετείται ή τη διάμετρο για στρογγυλά, ή τη μεγαλύτερη διαγώνια διάσταση για πολύγωνα ή άλλα σχήματα.</t>
  </si>
  <si>
    <t>Για τον χρωματισμό ενός τετραγωνικού μέτρου εξωτερικής όψης κτιρίου. Στην τιμή μονάδος συμπεριλαμβάνονται οι εξής εργασίες:                                                                                                        α. Ο χρωματισμός ενός τετραγωνικού μέτρου παλαιών ή νέων εξωτερικών επιχρισμάτων, ανεξάρτητα από τη θέση, το ύψος από το έδαφος ή το δάπεδο που γίνεται, τη μορφή που έχει η επιφάνεια, το ολικό εμβαδόν και τις διαστάσεις και από τις επαναλήψεις που χρειάζονται για την πλήρη κάλυψη της επιφάνειας                                                                                                     β. Η υδροβολή- αμμοβολή για καθαρισμό επιχρισμάτων αρτιφισιέλ ή μεταλλικών στοιχείων                                                                                                                                                         γ. Ο χρωματισμός της εξωτερικής επιφάνειας των κουφωμάτων ( υαλοστάσιο και σκούρο), ανεξάρτητα από το σχήμα, το είδος και τον τρόπο κατασκευής.                                      δ.  Η επισκευή εξωτερικών επιχρισμάτων ( τριπτών ή πατητών) δια τσιμεντοκονιάματος των 450 χλγ τσιμέντου πάχους 2,5 εκ σε τρεις διαστρώσεις επί τοίχων και οροφών σε οποιοδήποτε ύψος από το επίπεδο εργασίας. Η πρώτη στρώση ( πεταχτό) και και η δεύτερη γίνονται δια ασβεστοκονιάματος σε αναλογία 1:2, η δεύτερη στρώση είναι στρωτή και η τρίτη επεξεργάσιμη δια τριβιδίου                                                                                                                                                            ε. Ο χρωματισμός εξωτερικών κιγκλιδωμάτων σε οποιαδήποτε θέση από το δάπεδο και υλικό όπως ξύλο, μέταλλο, μπετόν                                                                                    στ. Σε περιπτώσεις φθαρμένων υδρορροών, η αντικατάσταση μέρους τους ή επιδιόρθωση με ίδιου τύπου υλικά ώστε να λειτουργούν κανονικά. Περιλαμβάνονται όλες οι εργασίες καθώς και η προμήθεια των υλικών (σωλήνες, κόλες κλπ.) αλλά και ο χρωματισμός τους. Σημειώνεται ότι δεν προβλέπεται αλλαγή στην θέση ή στην διάμετρο των υδρορροών                                                                                                     ζ.Ενοικίαση σιδηρών σωληνωτών ικριωμάτων συμπεριλαμβανομένης της φθοράς της ξυλείας των μαδεριών προς δημιουργία δαπέδου εργασίας. Η στήριξη και η τοποθέτηση της παραπάνω κατασκευής θα γίνει σύμφωνα με την κείμενη νομοθεσία.                                                                                                                                                             Στην τιμή περιλαμβάνονται όλες οι δαπάνες που προβλέπει το Α.Τ.Ο.Ε. στα αντίστοιχα άρθρα του και ισχύει ανεξάρτητα από το αν η ίδια επιφάνεια χρωματίζεται με δύο ή περισσότερους χρωματισμούς ή και διακοσμητικές ταινίες (στάμπες κλπ.), η προμήθεια υλικών της κάθε επιμέρους εργασίας,στοκαρίσματα και άλλες μικροεπισκευές που θα χρειασθούν για τα κουφώματα, η ανάμιξη και κατεργασία υλικών των επιχρισμάτων, η προεργασία όπως τρίψιμο, αφαίρεση σκουριάς, το υπόστρωμα όπου χρειάζεται, το στοκάρισμα και η λείανση στα κιγκλιδώματα, τυχόν αποξηλώσεις που θα χρειαστούν και η μεταφορά των προϊόντων σε χώρο αποκομιδής.                                                                                                     Η μέτρηση γίνεται σύμφωνα με το εμβαδόν της συνολικής επιφάνειας της όψης του κτιρίου, του εμβαδού των εξωτερικών κουφωμάτων μη αφαιρούμενου ("σεντόνι"). Ειδικώς στα διατηρητέα κτίρια αφαιρείται το εμβαδόν των εξωτερικών κουφωμάτων που επισκευάζονται σύμφωνα με το άρθρο 2 του ΦΕΚ 734Β' 10-06-2003 ΑΡΙΘ 21585 ΠΑΡΑΡΤΗΜΑ</t>
  </si>
  <si>
    <t>Σε περίπτωση που το προηγούμενο άρθρο (Άρθρο 6) δεν μπορεί να έχει εφαρμογή (πχ. πολύ στενός εξώστης) υπάρχει η δυνατότητα απόκρυψης του κλιματιστικού π.χ. με διάτρητη λαμαρίνα ή όποιο άλλο καλαίσθητο και οικονομικά λογικό τρόπο ο μελετητής μηχανικός μπορεί να τεκμηριώσει</t>
  </si>
  <si>
    <t>Μέγιστη Επιλέξιμη Τιμή Επιχορήγησης της Εργασίας-  ΠΡΟΜΕΤΡΗΣΗ</t>
  </si>
  <si>
    <t>Μέγιστη Επιλέξιμη Τιμή Επιχορήγησης της Εργασίας-  ΕΠΙΜΕΤΡΗΣΗ</t>
  </si>
  <si>
    <t>Τελικό Ποσό Επιχορήγησης</t>
  </si>
  <si>
    <t>Προϋπολογιστικό Ποσό Επιχορήγησης</t>
  </si>
  <si>
    <t>Μέγιστη Επιδοτούμενη Τιμή Επιχορήγησης</t>
  </si>
  <si>
    <t>ΠΑΡΑΤΗΡΗΣΗ</t>
  </si>
  <si>
    <t>Απομάκρυνση των παράνομων επαγγελματικών και διαφημιστικών πινακίδων από τις προσόψεις των κτιρίων (εργασία 9)</t>
  </si>
  <si>
    <t>Αντικατάσταση των ατομικών κεραιών τηλεοπτικού σήματος στο δώμα με κεντρική κεραία (εργασία 10)</t>
  </si>
  <si>
    <t>Μετακίνηση των κατόπτρων λήψης τηλεοπτικού σήματος από τους εξώστες στο δώμα σε θέσεις που δεν επηρεάζουν την αισθητική της όψης του κτιρίου (εργασία 8)</t>
  </si>
  <si>
    <t>Ποσότητες (ΠΡΟΜΕΤΡΗΣΗΣ)</t>
  </si>
  <si>
    <t>Ποσότητες (ΕΠΙΜΕΤΡΗΣΗΣ)</t>
  </si>
  <si>
    <t xml:space="preserve">Αναγκαία προϋπόθεση (βάσει του ΦΕK 734Β’/10-06-2003, 1§Α.6.)  για την συμμετοχή στο πρόγραμμα και έγκριση της επιχορήγησης είναι η ρητή δέσμευση των ιδιοκτητών για τις εξής ενέργειες:
</t>
  </si>
  <si>
    <t>Για το τρίψιμο και στίλβωση εξωτερικής ορθομαρμάρωσης σε οποιοδήποτε ύψος από το έδαφος καθώς και την αντικατάσταση κατεστραμμένων τεμαχίων ορθομαρμάρωσης εκ πλακών μαρμάρου ομοίων με τις υπάρχουσες. Στην τιμή περιλαμβάνονται όλες οι εργασίες καθώς και τα απαιτούμενα υλικά όπως στόκος και στηρίγματα, προμήθεια και τοποθέτηση νέων τεμαχίων, υλικά λειοτρίψεως, επιστρώσεως (τσιμεντοκονίαμα και γυψοκονίαμα) και αρμολογήματος επί τόπου, εργασία κοπής, λειοτρίψεως, αποξέσεως επιχρισμάτων, προσεγγίσεως, τοποθετήσεως με τσιμεντοκονίαμα και εγχύσεως υδαρούς τσιμεντοκονιάματος μέχρι τελείας πληρώσεως των κενών, αρμολογήματος και καθαρισμού εκτελούμεναι επί τοίχων κατακορύφων ή κεκλιμένων οιουδήποτε ύψους. Η μέτρηση γίνεται σύμφωνα με το πραγματικό εμβαδόν της επιφανείας. Σε περίπτωση μαρμάρινων κλιμάκων εισόδου θα υπολογίζεται το συνολικό εμβαδόν (όπως ρίχτια, σκαλομέρια, σκαλοπάτια κλπ.).</t>
  </si>
  <si>
    <t>ΣΥΜΒΑΤΙΚΟ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</si>
</sst>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charset val="161"/>
      <scheme val="minor"/>
    </font>
    <font>
      <b/>
      <sz val="11"/>
      <color theme="1"/>
      <name val="Calibri"/>
      <family val="2"/>
      <charset val="161"/>
      <scheme val="minor"/>
    </font>
    <font>
      <sz val="8"/>
      <name val="Calibri"/>
      <family val="2"/>
      <charset val="161"/>
      <scheme val="minor"/>
    </font>
    <font>
      <b/>
      <sz val="12"/>
      <color theme="1"/>
      <name val="Calibri"/>
      <family val="2"/>
      <charset val="161"/>
      <scheme val="minor"/>
    </font>
    <font>
      <b/>
      <sz val="16"/>
      <color theme="1"/>
      <name val="Calibri"/>
      <family val="2"/>
      <charset val="161"/>
      <scheme val="minor"/>
    </font>
    <font>
      <b/>
      <sz val="14"/>
      <color theme="1"/>
      <name val="Calibri"/>
      <family val="2"/>
      <charset val="161"/>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48">
    <xf numFmtId="0" fontId="0" fillId="0" borderId="0" xfId="0"/>
    <xf numFmtId="0" fontId="0" fillId="0" borderId="1" xfId="0" applyBorder="1"/>
    <xf numFmtId="0" fontId="0" fillId="0" borderId="1" xfId="0" applyBorder="1" applyAlignment="1">
      <alignment horizontal="center" vertical="center"/>
    </xf>
    <xf numFmtId="164" fontId="0" fillId="0" borderId="1" xfId="0" applyNumberForma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Border="1" applyAlignment="1">
      <alignment vertical="top" wrapText="1"/>
    </xf>
    <xf numFmtId="0" fontId="0" fillId="0" borderId="5" xfId="0" applyBorder="1" applyAlignment="1">
      <alignment vertical="top" wrapText="1"/>
    </xf>
    <xf numFmtId="0" fontId="3" fillId="0" borderId="1" xfId="0" applyFont="1" applyBorder="1" applyAlignment="1">
      <alignment horizontal="center" vertical="center"/>
    </xf>
    <xf numFmtId="0" fontId="1" fillId="3" borderId="1" xfId="0" applyFont="1" applyFill="1" applyBorder="1" applyAlignment="1">
      <alignment horizontal="center"/>
    </xf>
    <xf numFmtId="0" fontId="1" fillId="4" borderId="1" xfId="0" applyFont="1" applyFill="1" applyBorder="1" applyAlignment="1">
      <alignment horizontal="center" vertical="center"/>
    </xf>
    <xf numFmtId="164" fontId="0" fillId="0" borderId="0" xfId="0" applyNumberFormat="1" applyBorder="1" applyAlignment="1">
      <alignment horizontal="center" vertical="center"/>
    </xf>
    <xf numFmtId="0" fontId="1" fillId="0" borderId="0" xfId="0" applyFont="1" applyFill="1" applyBorder="1" applyAlignment="1"/>
    <xf numFmtId="0" fontId="0" fillId="0" borderId="0" xfId="0" applyFill="1" applyBorder="1" applyAlignment="1">
      <alignment wrapText="1"/>
    </xf>
    <xf numFmtId="0" fontId="1" fillId="0" borderId="9" xfId="0" applyFont="1" applyBorder="1" applyAlignment="1">
      <alignment horizontal="center" vertical="center"/>
    </xf>
    <xf numFmtId="0" fontId="1" fillId="0" borderId="11" xfId="0" applyFont="1" applyBorder="1" applyAlignment="1">
      <alignment horizontal="center" vertical="center"/>
    </xf>
    <xf numFmtId="164" fontId="1" fillId="0" borderId="1" xfId="0" applyNumberFormat="1" applyFont="1" applyBorder="1" applyAlignment="1">
      <alignment horizontal="center" vertical="center"/>
    </xf>
    <xf numFmtId="164" fontId="1" fillId="3" borderId="1" xfId="0" applyNumberFormat="1" applyFont="1" applyFill="1" applyBorder="1" applyAlignment="1">
      <alignment horizontal="center" vertical="center"/>
    </xf>
    <xf numFmtId="0" fontId="1" fillId="0" borderId="0" xfId="0" applyFont="1" applyBorder="1" applyAlignment="1">
      <alignment horizontal="center" vertical="center" wrapText="1"/>
    </xf>
    <xf numFmtId="0" fontId="0" fillId="0" borderId="0" xfId="0"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4" borderId="1" xfId="0" applyFont="1" applyFill="1" applyBorder="1" applyAlignment="1">
      <alignment horizontal="center" vertical="center"/>
    </xf>
    <xf numFmtId="0" fontId="1" fillId="0" borderId="4" xfId="0"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4" fillId="2"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6" borderId="7" xfId="0" applyFont="1" applyFill="1" applyBorder="1" applyAlignment="1">
      <alignment horizontal="center"/>
    </xf>
    <xf numFmtId="0" fontId="3" fillId="6" borderId="6" xfId="0" applyFont="1" applyFill="1" applyBorder="1" applyAlignment="1">
      <alignment horizontal="center"/>
    </xf>
    <xf numFmtId="0" fontId="3" fillId="6" borderId="8" xfId="0" applyFont="1" applyFill="1" applyBorder="1" applyAlignment="1">
      <alignment horizontal="center"/>
    </xf>
    <xf numFmtId="0" fontId="5" fillId="5" borderId="1" xfId="0" applyFont="1" applyFill="1" applyBorder="1" applyAlignment="1">
      <alignment horizontal="center"/>
    </xf>
    <xf numFmtId="0" fontId="0" fillId="0" borderId="1" xfId="0" applyBorder="1" applyAlignment="1">
      <alignment horizontal="left" vertical="top" wrapText="1"/>
    </xf>
    <xf numFmtId="0" fontId="3" fillId="0" borderId="1" xfId="0" applyFont="1" applyBorder="1" applyAlignment="1">
      <alignment horizontal="center" vertical="center"/>
    </xf>
    <xf numFmtId="0" fontId="0" fillId="0" borderId="2" xfId="0" applyBorder="1" applyAlignment="1">
      <alignment horizontal="left" vertical="top" wrapText="1"/>
    </xf>
    <xf numFmtId="0" fontId="0" fillId="0" borderId="1" xfId="0" applyBorder="1" applyAlignment="1">
      <alignment horizontal="center" vertical="top" wrapText="1"/>
    </xf>
    <xf numFmtId="0" fontId="0" fillId="0" borderId="4" xfId="0" applyBorder="1" applyAlignment="1">
      <alignment horizontal="left" vertical="top" wrapText="1"/>
    </xf>
    <xf numFmtId="0" fontId="0" fillId="0" borderId="3" xfId="0" applyBorder="1" applyAlignment="1">
      <alignment horizontal="left" vertical="top"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142875</xdr:colOff>
      <xdr:row>8</xdr:row>
      <xdr:rowOff>152400</xdr:rowOff>
    </xdr:from>
    <xdr:to>
      <xdr:col>7</xdr:col>
      <xdr:colOff>581025</xdr:colOff>
      <xdr:row>8</xdr:row>
      <xdr:rowOff>266700</xdr:rowOff>
    </xdr:to>
    <xdr:sp macro="" textlink="">
      <xdr:nvSpPr>
        <xdr:cNvPr id="2" name="Βέλος: Δεξιό 1">
          <a:extLst>
            <a:ext uri="{FF2B5EF4-FFF2-40B4-BE49-F238E27FC236}">
              <a16:creationId xmlns:a16="http://schemas.microsoft.com/office/drawing/2014/main" id="{AD4B6B30-39B6-494A-8A5D-6E2583FA335D}"/>
            </a:ext>
          </a:extLst>
        </xdr:cNvPr>
        <xdr:cNvSpPr/>
      </xdr:nvSpPr>
      <xdr:spPr>
        <a:xfrm rot="10800000">
          <a:off x="5448300" y="1400175"/>
          <a:ext cx="4381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l-GR" sz="1100"/>
        </a:p>
      </xdr:txBody>
    </xdr:sp>
    <xdr:clientData/>
  </xdr:twoCellAnchor>
  <xdr:twoCellAnchor editAs="oneCell">
    <xdr:from>
      <xdr:col>0</xdr:col>
      <xdr:colOff>0</xdr:colOff>
      <xdr:row>0</xdr:row>
      <xdr:rowOff>0</xdr:rowOff>
    </xdr:from>
    <xdr:to>
      <xdr:col>4</xdr:col>
      <xdr:colOff>523874</xdr:colOff>
      <xdr:row>4</xdr:row>
      <xdr:rowOff>189660</xdr:rowOff>
    </xdr:to>
    <xdr:pic>
      <xdr:nvPicPr>
        <xdr:cNvPr id="4" name="Εικόνα 3">
          <a:extLst>
            <a:ext uri="{FF2B5EF4-FFF2-40B4-BE49-F238E27FC236}">
              <a16:creationId xmlns:a16="http://schemas.microsoft.com/office/drawing/2014/main" id="{BDC3D150-C888-6FF5-D5B0-FA2A4665F4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962274" cy="951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266699</xdr:colOff>
      <xdr:row>4</xdr:row>
      <xdr:rowOff>189660</xdr:rowOff>
    </xdr:to>
    <xdr:pic>
      <xdr:nvPicPr>
        <xdr:cNvPr id="3" name="Εικόνα 2">
          <a:extLst>
            <a:ext uri="{FF2B5EF4-FFF2-40B4-BE49-F238E27FC236}">
              <a16:creationId xmlns:a16="http://schemas.microsoft.com/office/drawing/2014/main" id="{387D8B85-E9A7-4236-A4E9-31B4277AD0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962274" cy="951660"/>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D889C-EEC5-45A0-A5E3-E7101FC85A28}">
  <dimension ref="D7:P31"/>
  <sheetViews>
    <sheetView tabSelected="1" zoomScaleNormal="100" workbookViewId="0">
      <selection activeCell="I4" sqref="I4"/>
    </sheetView>
  </sheetViews>
  <sheetFormatPr defaultRowHeight="15" x14ac:dyDescent="0.25"/>
  <cols>
    <col min="6" max="6" width="16.85546875" customWidth="1"/>
    <col min="7" max="7" width="17" customWidth="1"/>
    <col min="8" max="8" width="24.28515625" customWidth="1"/>
    <col min="9" max="9" width="18.5703125" customWidth="1"/>
    <col min="10" max="10" width="19.85546875" customWidth="1"/>
    <col min="11" max="11" width="16.5703125" customWidth="1"/>
    <col min="12" max="12" width="15.28515625" customWidth="1"/>
    <col min="16" max="16" width="15.140625" customWidth="1"/>
  </cols>
  <sheetData>
    <row r="7" spans="4:16" x14ac:dyDescent="0.25">
      <c r="D7" s="26" t="s">
        <v>0</v>
      </c>
      <c r="E7" s="26"/>
      <c r="F7" s="26"/>
      <c r="G7" s="26"/>
      <c r="H7" s="26"/>
      <c r="I7" s="26"/>
      <c r="J7" s="26"/>
      <c r="K7" s="26"/>
      <c r="L7" s="26"/>
    </row>
    <row r="8" spans="4:16" ht="38.25" customHeight="1" x14ac:dyDescent="0.25">
      <c r="D8" s="26"/>
      <c r="E8" s="26"/>
      <c r="F8" s="26"/>
      <c r="G8" s="26"/>
      <c r="H8" s="26"/>
      <c r="I8" s="26"/>
      <c r="J8" s="26"/>
      <c r="K8" s="26"/>
      <c r="L8" s="26"/>
    </row>
    <row r="9" spans="4:16" ht="33.75" customHeight="1" x14ac:dyDescent="0.25">
      <c r="D9" s="22" t="s">
        <v>28</v>
      </c>
      <c r="E9" s="22"/>
      <c r="F9" s="22"/>
      <c r="G9" s="10" t="s">
        <v>60</v>
      </c>
      <c r="H9" s="23" t="s">
        <v>29</v>
      </c>
      <c r="I9" s="24"/>
      <c r="J9" s="24"/>
      <c r="K9" s="24"/>
      <c r="L9" s="25"/>
    </row>
    <row r="10" spans="4:16" ht="75" x14ac:dyDescent="0.25">
      <c r="D10" s="4" t="s">
        <v>2</v>
      </c>
      <c r="E10" s="27" t="s">
        <v>1</v>
      </c>
      <c r="F10" s="28"/>
      <c r="G10" s="5" t="s">
        <v>5</v>
      </c>
      <c r="H10" s="5" t="s">
        <v>51</v>
      </c>
      <c r="I10" s="5" t="s">
        <v>56</v>
      </c>
      <c r="J10" s="5" t="s">
        <v>47</v>
      </c>
      <c r="K10" s="5" t="s">
        <v>57</v>
      </c>
      <c r="L10" s="5" t="s">
        <v>48</v>
      </c>
    </row>
    <row r="11" spans="4:16" ht="43.5" customHeight="1" x14ac:dyDescent="0.25">
      <c r="D11" s="2">
        <v>1</v>
      </c>
      <c r="E11" s="20" t="s">
        <v>6</v>
      </c>
      <c r="F11" s="21"/>
      <c r="G11" s="2" t="s">
        <v>7</v>
      </c>
      <c r="H11" s="3">
        <f>IF($G$9="ΔΙΑΤΗΡΗΤΕΟ",(17*1.35),17)</f>
        <v>17</v>
      </c>
      <c r="I11" s="2"/>
      <c r="J11" s="3">
        <f>H11*I11</f>
        <v>0</v>
      </c>
      <c r="K11" s="2"/>
      <c r="L11" s="3">
        <f>H11*K11</f>
        <v>0</v>
      </c>
      <c r="N11" s="11"/>
      <c r="P11" s="18"/>
    </row>
    <row r="12" spans="4:16" ht="40.5" customHeight="1" x14ac:dyDescent="0.25">
      <c r="D12" s="2">
        <v>2</v>
      </c>
      <c r="E12" s="20" t="s">
        <v>8</v>
      </c>
      <c r="F12" s="21"/>
      <c r="G12" s="2" t="s">
        <v>9</v>
      </c>
      <c r="H12" s="3">
        <f>IF($G$9="ΔΙΑΤΗΡΗΤΕΟ",(40*1.35),40)</f>
        <v>40</v>
      </c>
      <c r="I12" s="2"/>
      <c r="J12" s="3">
        <f t="shared" ref="J12:J22" si="0">H12*I12</f>
        <v>0</v>
      </c>
      <c r="K12" s="2"/>
      <c r="L12" s="3">
        <f t="shared" ref="L12:L22" si="1">H12*K12</f>
        <v>0</v>
      </c>
      <c r="N12" s="11"/>
      <c r="P12" s="19"/>
    </row>
    <row r="13" spans="4:16" ht="45.75" customHeight="1" x14ac:dyDescent="0.25">
      <c r="D13" s="2">
        <v>3</v>
      </c>
      <c r="E13" s="20" t="s">
        <v>13</v>
      </c>
      <c r="F13" s="21"/>
      <c r="G13" s="2" t="s">
        <v>9</v>
      </c>
      <c r="H13" s="3">
        <f>IF($G$9="ΔΙΑΤΗΡΗΤΕΟ",(6.6*1.35),6.6)</f>
        <v>6.6</v>
      </c>
      <c r="I13" s="2"/>
      <c r="J13" s="3">
        <f t="shared" si="0"/>
        <v>0</v>
      </c>
      <c r="K13" s="2"/>
      <c r="L13" s="3">
        <f t="shared" si="1"/>
        <v>0</v>
      </c>
      <c r="N13" s="11"/>
    </row>
    <row r="14" spans="4:16" ht="48.75" customHeight="1" x14ac:dyDescent="0.25">
      <c r="D14" s="2">
        <v>4</v>
      </c>
      <c r="E14" s="20" t="s">
        <v>14</v>
      </c>
      <c r="F14" s="21"/>
      <c r="G14" s="2" t="s">
        <v>7</v>
      </c>
      <c r="H14" s="3">
        <f>IF($G$9="ΔΙΑΤΗΡΗΤΕΟ",(15*1.35),15)</f>
        <v>15</v>
      </c>
      <c r="I14" s="2"/>
      <c r="J14" s="3">
        <f t="shared" si="0"/>
        <v>0</v>
      </c>
      <c r="K14" s="2"/>
      <c r="L14" s="3">
        <f t="shared" si="1"/>
        <v>0</v>
      </c>
      <c r="N14" s="11"/>
    </row>
    <row r="15" spans="4:16" ht="59.25" customHeight="1" x14ac:dyDescent="0.25">
      <c r="D15" s="2">
        <v>5</v>
      </c>
      <c r="E15" s="20" t="s">
        <v>15</v>
      </c>
      <c r="F15" s="21"/>
      <c r="G15" s="2" t="s">
        <v>9</v>
      </c>
      <c r="H15" s="3">
        <f>IF($G$9="ΔΙΑΤΗΡΗΤΕΟ",(6*1.35),6)</f>
        <v>6</v>
      </c>
      <c r="I15" s="2"/>
      <c r="J15" s="3">
        <f t="shared" si="0"/>
        <v>0</v>
      </c>
      <c r="K15" s="2"/>
      <c r="L15" s="3">
        <f t="shared" si="1"/>
        <v>0</v>
      </c>
      <c r="N15" s="11"/>
    </row>
    <row r="16" spans="4:16" x14ac:dyDescent="0.25">
      <c r="D16" s="2">
        <v>6</v>
      </c>
      <c r="E16" s="20" t="s">
        <v>16</v>
      </c>
      <c r="F16" s="21"/>
      <c r="G16" s="2" t="s">
        <v>10</v>
      </c>
      <c r="H16" s="3">
        <f>IF($G$9="ΔΙΑΤΗΡΗΤΕΟ",(48.6*1.35),48.6)</f>
        <v>48.6</v>
      </c>
      <c r="I16" s="2"/>
      <c r="J16" s="3">
        <f t="shared" si="0"/>
        <v>0</v>
      </c>
      <c r="K16" s="2"/>
      <c r="L16" s="3">
        <f t="shared" si="1"/>
        <v>0</v>
      </c>
      <c r="N16" s="11"/>
    </row>
    <row r="17" spans="4:14" ht="34.5" customHeight="1" x14ac:dyDescent="0.25">
      <c r="D17" s="2">
        <v>7</v>
      </c>
      <c r="E17" s="20" t="s">
        <v>17</v>
      </c>
      <c r="F17" s="21"/>
      <c r="G17" s="2" t="s">
        <v>10</v>
      </c>
      <c r="H17" s="3">
        <f>IF($G$9="ΔΙΑΤΗΡΗΤΕΟ",(39.6*1.35),39.6)</f>
        <v>39.6</v>
      </c>
      <c r="I17" s="2"/>
      <c r="J17" s="3">
        <f t="shared" si="0"/>
        <v>0</v>
      </c>
      <c r="K17" s="2"/>
      <c r="L17" s="3">
        <f t="shared" si="1"/>
        <v>0</v>
      </c>
      <c r="N17" s="11"/>
    </row>
    <row r="18" spans="4:14" ht="42" customHeight="1" x14ac:dyDescent="0.25">
      <c r="D18" s="2">
        <v>8</v>
      </c>
      <c r="E18" s="20" t="s">
        <v>18</v>
      </c>
      <c r="F18" s="21"/>
      <c r="G18" s="2" t="s">
        <v>10</v>
      </c>
      <c r="H18" s="3">
        <f>IF($G$9="ΔΙΑΤΗΡΗΤΕΟ",(38.5*1.35),38.5)</f>
        <v>38.5</v>
      </c>
      <c r="I18" s="2"/>
      <c r="J18" s="3">
        <f t="shared" si="0"/>
        <v>0</v>
      </c>
      <c r="K18" s="2"/>
      <c r="L18" s="3">
        <f t="shared" si="1"/>
        <v>0</v>
      </c>
      <c r="N18" s="11"/>
    </row>
    <row r="19" spans="4:14" ht="42.75" customHeight="1" x14ac:dyDescent="0.25">
      <c r="D19" s="2">
        <v>9</v>
      </c>
      <c r="E19" s="20" t="s">
        <v>19</v>
      </c>
      <c r="F19" s="21"/>
      <c r="G19" s="2" t="s">
        <v>10</v>
      </c>
      <c r="H19" s="3">
        <f>IF($G$9="ΔΙΑΤΗΡΗΤΕΟ",(28*1.35),28)</f>
        <v>28</v>
      </c>
      <c r="I19" s="2"/>
      <c r="J19" s="3">
        <f t="shared" si="0"/>
        <v>0</v>
      </c>
      <c r="K19" s="2"/>
      <c r="L19" s="3">
        <f t="shared" si="1"/>
        <v>0</v>
      </c>
      <c r="N19" s="11"/>
    </row>
    <row r="20" spans="4:14" ht="35.25" customHeight="1" x14ac:dyDescent="0.25">
      <c r="D20" s="2">
        <v>10</v>
      </c>
      <c r="E20" s="20" t="s">
        <v>11</v>
      </c>
      <c r="F20" s="21"/>
      <c r="G20" s="2" t="s">
        <v>12</v>
      </c>
      <c r="H20" s="3">
        <f>IF($G$9="ΔΙΑΤΗΡΗΤΕΟ",(81*1.35),81)</f>
        <v>81</v>
      </c>
      <c r="I20" s="2"/>
      <c r="J20" s="3">
        <f t="shared" si="0"/>
        <v>0</v>
      </c>
      <c r="K20" s="2"/>
      <c r="L20" s="3">
        <f t="shared" si="1"/>
        <v>0</v>
      </c>
      <c r="N20" s="11"/>
    </row>
    <row r="21" spans="4:14" x14ac:dyDescent="0.25">
      <c r="D21" s="2">
        <v>11</v>
      </c>
      <c r="E21" s="29" t="s">
        <v>3</v>
      </c>
      <c r="F21" s="30"/>
      <c r="G21" s="2" t="s">
        <v>10</v>
      </c>
      <c r="H21" s="3">
        <f>IF($G$9="ΔΙΑΤΗΡΗΤΕΟ",(18*1.35),18)</f>
        <v>18</v>
      </c>
      <c r="I21" s="2"/>
      <c r="J21" s="3">
        <f t="shared" si="0"/>
        <v>0</v>
      </c>
      <c r="K21" s="2"/>
      <c r="L21" s="3">
        <f t="shared" si="1"/>
        <v>0</v>
      </c>
      <c r="N21" s="11"/>
    </row>
    <row r="22" spans="4:14" x14ac:dyDescent="0.25">
      <c r="D22" s="2">
        <v>12</v>
      </c>
      <c r="E22" s="29" t="s">
        <v>4</v>
      </c>
      <c r="F22" s="30"/>
      <c r="G22" s="2" t="s">
        <v>10</v>
      </c>
      <c r="H22" s="3">
        <f>IF($G$9="ΔΙΑΤΗΡΗΤΕΟ",(3*1.35),3)</f>
        <v>3</v>
      </c>
      <c r="I22" s="2"/>
      <c r="J22" s="3">
        <f t="shared" si="0"/>
        <v>0</v>
      </c>
      <c r="K22" s="2"/>
      <c r="L22" s="3">
        <f t="shared" si="1"/>
        <v>0</v>
      </c>
      <c r="N22" s="11"/>
    </row>
    <row r="23" spans="4:14" x14ac:dyDescent="0.25">
      <c r="I23" s="9" t="s">
        <v>27</v>
      </c>
      <c r="J23" s="17">
        <f>SUM(J11:J22)</f>
        <v>0</v>
      </c>
      <c r="K23" s="9" t="s">
        <v>27</v>
      </c>
      <c r="L23" s="17">
        <f>SUM(L11:L22)</f>
        <v>0</v>
      </c>
    </row>
    <row r="24" spans="4:14" x14ac:dyDescent="0.25">
      <c r="D24" s="12"/>
      <c r="E24" s="12"/>
      <c r="F24" s="12"/>
      <c r="G24" s="12"/>
      <c r="I24" s="1"/>
      <c r="J24" s="1"/>
      <c r="K24" s="1"/>
      <c r="L24" s="1"/>
    </row>
    <row r="25" spans="4:14" ht="45" x14ac:dyDescent="0.25">
      <c r="D25" s="13"/>
      <c r="E25" s="13"/>
      <c r="F25" s="13"/>
      <c r="G25" s="13"/>
      <c r="I25" s="5" t="s">
        <v>50</v>
      </c>
      <c r="J25" s="16">
        <f>IF(G9="ΣΥΜΒΑΤΙΚΟ",IF(J23&gt;6000,6000,J23),IF(J23&gt;7200,7200,J23))</f>
        <v>0</v>
      </c>
      <c r="K25" s="5" t="s">
        <v>49</v>
      </c>
      <c r="L25" s="16">
        <f>IF(G9="ΣΥΜΒΑΤΙΚΟ",IF(L23&gt;6000,6000,L23),IF(L23&gt;7200,7200,L23))</f>
        <v>0</v>
      </c>
    </row>
    <row r="26" spans="4:14" ht="15.75" thickBot="1" x14ac:dyDescent="0.3">
      <c r="D26" s="13"/>
      <c r="E26" s="13"/>
      <c r="F26" s="13"/>
      <c r="G26" s="13"/>
    </row>
    <row r="27" spans="4:14" ht="15.75" x14ac:dyDescent="0.25">
      <c r="D27" s="38" t="s">
        <v>52</v>
      </c>
      <c r="E27" s="39"/>
      <c r="F27" s="39"/>
      <c r="G27" s="39"/>
      <c r="H27" s="39"/>
      <c r="I27" s="39"/>
      <c r="J27" s="40"/>
    </row>
    <row r="28" spans="4:14" ht="51" customHeight="1" x14ac:dyDescent="0.25">
      <c r="D28" s="37" t="s">
        <v>58</v>
      </c>
      <c r="E28" s="33"/>
      <c r="F28" s="33"/>
      <c r="G28" s="33"/>
      <c r="H28" s="33"/>
      <c r="I28" s="33"/>
      <c r="J28" s="34"/>
    </row>
    <row r="29" spans="4:14" ht="44.25" customHeight="1" x14ac:dyDescent="0.25">
      <c r="D29" s="14">
        <v>1</v>
      </c>
      <c r="E29" s="31" t="s">
        <v>53</v>
      </c>
      <c r="F29" s="31"/>
      <c r="G29" s="31"/>
      <c r="H29" s="31"/>
      <c r="I29" s="31"/>
      <c r="J29" s="32"/>
    </row>
    <row r="30" spans="4:14" ht="52.5" customHeight="1" x14ac:dyDescent="0.25">
      <c r="D30" s="14">
        <v>2</v>
      </c>
      <c r="E30" s="33" t="s">
        <v>55</v>
      </c>
      <c r="F30" s="33"/>
      <c r="G30" s="33"/>
      <c r="H30" s="33"/>
      <c r="I30" s="33"/>
      <c r="J30" s="34"/>
    </row>
    <row r="31" spans="4:14" ht="40.5" customHeight="1" thickBot="1" x14ac:dyDescent="0.3">
      <c r="D31" s="15">
        <v>3</v>
      </c>
      <c r="E31" s="35" t="s">
        <v>54</v>
      </c>
      <c r="F31" s="35"/>
      <c r="G31" s="35"/>
      <c r="H31" s="35"/>
      <c r="I31" s="35"/>
      <c r="J31" s="36"/>
    </row>
  </sheetData>
  <mergeCells count="21">
    <mergeCell ref="E29:J29"/>
    <mergeCell ref="E30:J30"/>
    <mergeCell ref="E31:J31"/>
    <mergeCell ref="D28:J28"/>
    <mergeCell ref="D27:J27"/>
    <mergeCell ref="E21:F21"/>
    <mergeCell ref="E22:F22"/>
    <mergeCell ref="E15:F15"/>
    <mergeCell ref="E16:F16"/>
    <mergeCell ref="E17:F17"/>
    <mergeCell ref="E18:F18"/>
    <mergeCell ref="E19:F19"/>
    <mergeCell ref="E20:F20"/>
    <mergeCell ref="E14:F14"/>
    <mergeCell ref="D9:F9"/>
    <mergeCell ref="H9:L9"/>
    <mergeCell ref="D7:L8"/>
    <mergeCell ref="E10:F10"/>
    <mergeCell ref="E11:F11"/>
    <mergeCell ref="E12:F12"/>
    <mergeCell ref="E13:F13"/>
  </mergeCells>
  <phoneticPr fontId="2" type="noConversion"/>
  <dataValidations count="1">
    <dataValidation type="list" allowBlank="1" showInputMessage="1" showErrorMessage="1" sqref="G9" xr:uid="{EA1AE8DB-CB1D-4A4F-A555-A86DBDB97E84}">
      <formula1>"ΣΥΜΒΑΤΙΚΟ,ΔΙΑΤΗΡΗΤΕΟ"</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A9C10-8F10-48C5-A365-FA1D573219C9}">
  <dimension ref="A7:AL64"/>
  <sheetViews>
    <sheetView zoomScaleNormal="100" workbookViewId="0">
      <selection activeCell="G4" sqref="G4"/>
    </sheetView>
  </sheetViews>
  <sheetFormatPr defaultRowHeight="15" x14ac:dyDescent="0.25"/>
  <cols>
    <col min="4" max="4" width="13" customWidth="1"/>
    <col min="15" max="15" width="9.140625" customWidth="1"/>
  </cols>
  <sheetData>
    <row r="7" spans="2:38" ht="18.75" x14ac:dyDescent="0.3">
      <c r="C7" s="41" t="s">
        <v>20</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row>
    <row r="11" spans="2:38" ht="36" customHeight="1" x14ac:dyDescent="0.25">
      <c r="B11" s="8">
        <v>1</v>
      </c>
      <c r="C11" s="43" t="s">
        <v>21</v>
      </c>
      <c r="D11" s="43"/>
      <c r="E11" s="43"/>
      <c r="F11" s="8">
        <v>2</v>
      </c>
      <c r="G11" s="33" t="s">
        <v>22</v>
      </c>
      <c r="H11" s="33"/>
      <c r="I11" s="33"/>
      <c r="J11" s="33"/>
      <c r="K11" s="8">
        <v>3</v>
      </c>
      <c r="L11" s="33" t="s">
        <v>24</v>
      </c>
      <c r="M11" s="33"/>
      <c r="N11" s="33"/>
      <c r="O11" s="33"/>
      <c r="P11" s="33"/>
      <c r="Q11" s="33"/>
      <c r="R11" s="33"/>
      <c r="S11" s="8">
        <v>4</v>
      </c>
      <c r="T11" s="33" t="s">
        <v>25</v>
      </c>
      <c r="U11" s="33"/>
      <c r="V11" s="33"/>
      <c r="W11" s="33"/>
      <c r="X11" s="33"/>
      <c r="Y11" s="33"/>
      <c r="Z11" s="8">
        <v>5</v>
      </c>
      <c r="AA11" s="33" t="s">
        <v>26</v>
      </c>
      <c r="AB11" s="33"/>
      <c r="AC11" s="33"/>
      <c r="AD11" s="33"/>
      <c r="AE11" s="33"/>
      <c r="AF11" s="33"/>
      <c r="AG11" s="8">
        <v>6</v>
      </c>
      <c r="AH11" s="33" t="s">
        <v>30</v>
      </c>
      <c r="AI11" s="33"/>
      <c r="AJ11" s="33"/>
      <c r="AK11" s="33"/>
      <c r="AL11" s="33"/>
    </row>
    <row r="12" spans="2:38" ht="409.5" customHeight="1" x14ac:dyDescent="0.25">
      <c r="B12" s="42" t="s">
        <v>43</v>
      </c>
      <c r="C12" s="42"/>
      <c r="D12" s="42"/>
      <c r="E12" s="42"/>
      <c r="F12" s="42" t="s">
        <v>23</v>
      </c>
      <c r="G12" s="42"/>
      <c r="H12" s="42"/>
      <c r="I12" s="42"/>
      <c r="J12" s="44"/>
      <c r="K12" s="42" t="s">
        <v>45</v>
      </c>
      <c r="L12" s="42"/>
      <c r="M12" s="42"/>
      <c r="N12" s="42"/>
      <c r="O12" s="42"/>
      <c r="P12" s="42"/>
      <c r="Q12" s="42"/>
      <c r="R12" s="42"/>
      <c r="S12" s="42" t="s">
        <v>44</v>
      </c>
      <c r="T12" s="42"/>
      <c r="U12" s="42"/>
      <c r="V12" s="42"/>
      <c r="W12" s="42"/>
      <c r="X12" s="42"/>
      <c r="Y12" s="42"/>
      <c r="Z12" s="42" t="s">
        <v>59</v>
      </c>
      <c r="AA12" s="42"/>
      <c r="AB12" s="42"/>
      <c r="AC12" s="42"/>
      <c r="AD12" s="42"/>
      <c r="AE12" s="42"/>
      <c r="AF12" s="42"/>
      <c r="AG12" s="42" t="s">
        <v>31</v>
      </c>
      <c r="AH12" s="42"/>
      <c r="AI12" s="42"/>
      <c r="AJ12" s="42"/>
      <c r="AK12" s="42"/>
      <c r="AL12" s="42"/>
    </row>
    <row r="13" spans="2:38" ht="15" customHeight="1" x14ac:dyDescent="0.25">
      <c r="B13" s="6"/>
      <c r="C13" s="6"/>
      <c r="D13" s="6"/>
      <c r="E13" s="6"/>
      <c r="F13" s="6"/>
      <c r="G13" s="6"/>
      <c r="H13" s="6"/>
      <c r="I13" s="6"/>
      <c r="J13" s="6"/>
      <c r="K13" s="42"/>
      <c r="L13" s="42"/>
      <c r="M13" s="42"/>
      <c r="N13" s="42"/>
      <c r="O13" s="42"/>
      <c r="P13" s="42"/>
      <c r="Q13" s="42"/>
      <c r="R13" s="42"/>
      <c r="S13" s="7"/>
      <c r="T13" s="6"/>
      <c r="U13" s="6"/>
      <c r="V13" s="6"/>
      <c r="W13" s="6"/>
      <c r="X13" s="6"/>
      <c r="Y13" s="6"/>
    </row>
    <row r="14" spans="2:38" ht="15" customHeight="1" x14ac:dyDescent="0.25">
      <c r="B14" s="6"/>
      <c r="C14" s="6"/>
      <c r="D14" s="6"/>
      <c r="E14" s="6"/>
      <c r="F14" s="6"/>
      <c r="G14" s="6"/>
      <c r="H14" s="6"/>
      <c r="I14" s="6"/>
      <c r="J14" s="6"/>
      <c r="K14" s="42"/>
      <c r="L14" s="42"/>
      <c r="M14" s="42"/>
      <c r="N14" s="42"/>
      <c r="O14" s="42"/>
      <c r="P14" s="42"/>
      <c r="Q14" s="42"/>
      <c r="R14" s="42"/>
      <c r="S14" s="7"/>
      <c r="T14" s="6"/>
      <c r="U14" s="6"/>
      <c r="V14" s="6"/>
      <c r="W14" s="6"/>
      <c r="X14" s="6"/>
      <c r="Y14" s="6"/>
    </row>
    <row r="15" spans="2:38" ht="15" customHeight="1" x14ac:dyDescent="0.25">
      <c r="B15" s="6"/>
      <c r="C15" s="6"/>
      <c r="D15" s="6"/>
      <c r="E15" s="6"/>
      <c r="F15" s="6"/>
      <c r="G15" s="6"/>
      <c r="H15" s="6"/>
      <c r="I15" s="6"/>
      <c r="J15" s="6"/>
      <c r="K15" s="42"/>
      <c r="L15" s="42"/>
      <c r="M15" s="42"/>
      <c r="N15" s="42"/>
      <c r="O15" s="42"/>
      <c r="P15" s="42"/>
      <c r="Q15" s="42"/>
      <c r="R15" s="42"/>
      <c r="S15" s="7"/>
      <c r="T15" s="6"/>
      <c r="U15" s="6"/>
      <c r="V15" s="6"/>
      <c r="W15" s="6"/>
      <c r="X15" s="6"/>
      <c r="Y15" s="6"/>
    </row>
    <row r="16" spans="2:38" ht="15" customHeight="1" x14ac:dyDescent="0.25">
      <c r="B16" s="6"/>
      <c r="C16" s="6"/>
      <c r="D16" s="6"/>
      <c r="E16" s="6"/>
      <c r="F16" s="6"/>
      <c r="G16" s="6"/>
      <c r="H16" s="6"/>
      <c r="I16" s="6"/>
      <c r="J16" s="6"/>
      <c r="K16" s="42"/>
      <c r="L16" s="42"/>
      <c r="M16" s="42"/>
      <c r="N16" s="42"/>
      <c r="O16" s="42"/>
      <c r="P16" s="42"/>
      <c r="Q16" s="42"/>
      <c r="R16" s="42"/>
      <c r="S16" s="7"/>
      <c r="T16" s="6"/>
      <c r="U16" s="6"/>
      <c r="V16" s="6"/>
      <c r="W16" s="6"/>
      <c r="X16" s="6"/>
      <c r="Y16" s="6"/>
    </row>
    <row r="17" spans="2:25" ht="15" customHeight="1" x14ac:dyDescent="0.25">
      <c r="B17" s="6"/>
      <c r="C17" s="6"/>
      <c r="D17" s="6"/>
      <c r="E17" s="6"/>
      <c r="F17" s="6"/>
      <c r="G17" s="6"/>
      <c r="H17" s="6"/>
      <c r="I17" s="6"/>
      <c r="J17" s="6"/>
      <c r="K17" s="42"/>
      <c r="L17" s="42"/>
      <c r="M17" s="42"/>
      <c r="N17" s="42"/>
      <c r="O17" s="42"/>
      <c r="P17" s="42"/>
      <c r="Q17" s="42"/>
      <c r="R17" s="42"/>
      <c r="S17" s="7"/>
      <c r="T17" s="6"/>
      <c r="U17" s="6"/>
      <c r="V17" s="6"/>
      <c r="W17" s="6"/>
      <c r="X17" s="6"/>
      <c r="Y17" s="6"/>
    </row>
    <row r="18" spans="2:25" ht="15" customHeight="1" x14ac:dyDescent="0.25">
      <c r="B18" s="6"/>
      <c r="C18" s="6"/>
      <c r="D18" s="6"/>
      <c r="E18" s="6"/>
      <c r="F18" s="6"/>
      <c r="G18" s="6"/>
      <c r="H18" s="6"/>
      <c r="I18" s="6"/>
      <c r="J18" s="6"/>
      <c r="K18" s="42"/>
      <c r="L18" s="42"/>
      <c r="M18" s="42"/>
      <c r="N18" s="42"/>
      <c r="O18" s="42"/>
      <c r="P18" s="42"/>
      <c r="Q18" s="42"/>
      <c r="R18" s="42"/>
      <c r="S18" s="7"/>
      <c r="T18" s="6"/>
      <c r="U18" s="6"/>
      <c r="V18" s="6"/>
      <c r="W18" s="6"/>
      <c r="X18" s="6"/>
      <c r="Y18" s="6"/>
    </row>
    <row r="19" spans="2:25" ht="15" customHeight="1" x14ac:dyDescent="0.25">
      <c r="B19" s="6"/>
      <c r="C19" s="6"/>
      <c r="D19" s="6"/>
      <c r="E19" s="6"/>
      <c r="F19" s="6"/>
      <c r="G19" s="6"/>
      <c r="H19" s="6"/>
      <c r="I19" s="6"/>
      <c r="J19" s="6"/>
      <c r="K19" s="42"/>
      <c r="L19" s="42"/>
      <c r="M19" s="42"/>
      <c r="N19" s="42"/>
      <c r="O19" s="42"/>
      <c r="P19" s="42"/>
      <c r="Q19" s="42"/>
      <c r="R19" s="42"/>
      <c r="S19" s="7"/>
      <c r="T19" s="6"/>
      <c r="U19" s="6"/>
      <c r="V19" s="6"/>
      <c r="W19" s="6"/>
      <c r="X19" s="6"/>
      <c r="Y19" s="6"/>
    </row>
    <row r="20" spans="2:25" ht="15" customHeight="1" x14ac:dyDescent="0.25">
      <c r="B20" s="6"/>
      <c r="C20" s="6"/>
      <c r="D20" s="6"/>
      <c r="E20" s="6"/>
      <c r="F20" s="6"/>
      <c r="G20" s="6"/>
      <c r="H20" s="6"/>
      <c r="I20" s="6"/>
      <c r="J20" s="6"/>
      <c r="K20" s="42"/>
      <c r="L20" s="42"/>
      <c r="M20" s="42"/>
      <c r="N20" s="42"/>
      <c r="O20" s="42"/>
      <c r="P20" s="42"/>
      <c r="Q20" s="42"/>
      <c r="R20" s="42"/>
      <c r="S20" s="7"/>
      <c r="T20" s="6"/>
      <c r="U20" s="6"/>
      <c r="V20" s="6"/>
      <c r="W20" s="6"/>
      <c r="X20" s="6"/>
      <c r="Y20" s="6"/>
    </row>
    <row r="21" spans="2:25" ht="15" customHeight="1" x14ac:dyDescent="0.25">
      <c r="B21" s="6"/>
      <c r="C21" s="6"/>
      <c r="D21" s="6"/>
      <c r="E21" s="6"/>
      <c r="F21" s="6"/>
      <c r="G21" s="6"/>
      <c r="H21" s="6"/>
      <c r="I21" s="6"/>
      <c r="J21" s="6"/>
      <c r="K21" s="42"/>
      <c r="L21" s="42"/>
      <c r="M21" s="42"/>
      <c r="N21" s="42"/>
      <c r="O21" s="42"/>
      <c r="P21" s="42"/>
      <c r="Q21" s="42"/>
      <c r="R21" s="42"/>
      <c r="S21" s="7"/>
      <c r="T21" s="6"/>
      <c r="U21" s="6"/>
      <c r="V21" s="6"/>
      <c r="W21" s="6"/>
      <c r="X21" s="6"/>
      <c r="Y21" s="6"/>
    </row>
    <row r="22" spans="2:25" ht="15" customHeight="1" x14ac:dyDescent="0.25">
      <c r="B22" s="6"/>
      <c r="C22" s="6"/>
      <c r="D22" s="6"/>
      <c r="E22" s="6"/>
      <c r="F22" s="6"/>
      <c r="G22" s="6"/>
      <c r="H22" s="6"/>
      <c r="I22" s="6"/>
      <c r="J22" s="6"/>
      <c r="K22" s="42"/>
      <c r="L22" s="42"/>
      <c r="M22" s="42"/>
      <c r="N22" s="42"/>
      <c r="O22" s="42"/>
      <c r="P22" s="42"/>
      <c r="Q22" s="42"/>
      <c r="R22" s="42"/>
      <c r="S22" s="7"/>
      <c r="T22" s="6"/>
      <c r="U22" s="6"/>
      <c r="V22" s="6"/>
      <c r="W22" s="6"/>
      <c r="X22" s="6"/>
      <c r="Y22" s="6"/>
    </row>
    <row r="23" spans="2:25" ht="15" customHeight="1" x14ac:dyDescent="0.25">
      <c r="B23" s="6"/>
      <c r="C23" s="6"/>
      <c r="D23" s="6"/>
      <c r="E23" s="6"/>
      <c r="F23" s="6"/>
      <c r="G23" s="6"/>
      <c r="H23" s="6"/>
      <c r="I23" s="6"/>
      <c r="J23" s="6"/>
      <c r="K23" s="42"/>
      <c r="L23" s="42"/>
      <c r="M23" s="42"/>
      <c r="N23" s="42"/>
      <c r="O23" s="42"/>
      <c r="P23" s="42"/>
      <c r="Q23" s="42"/>
      <c r="R23" s="42"/>
      <c r="S23" s="7"/>
      <c r="T23" s="6"/>
      <c r="U23" s="6"/>
      <c r="V23" s="6"/>
      <c r="W23" s="6"/>
      <c r="X23" s="6"/>
      <c r="Y23" s="6"/>
    </row>
    <row r="24" spans="2:25" ht="15" customHeight="1" x14ac:dyDescent="0.25">
      <c r="B24" s="6"/>
      <c r="C24" s="6"/>
      <c r="D24" s="6"/>
      <c r="E24" s="6"/>
      <c r="F24" s="6"/>
      <c r="G24" s="6"/>
      <c r="H24" s="6"/>
      <c r="I24" s="6"/>
      <c r="J24" s="6"/>
      <c r="K24" s="42"/>
      <c r="L24" s="42"/>
      <c r="M24" s="42"/>
      <c r="N24" s="42"/>
      <c r="O24" s="42"/>
      <c r="P24" s="42"/>
      <c r="Q24" s="42"/>
      <c r="R24" s="42"/>
      <c r="S24" s="7"/>
      <c r="T24" s="6"/>
      <c r="U24" s="6"/>
      <c r="V24" s="6"/>
      <c r="W24" s="6"/>
      <c r="X24" s="6"/>
      <c r="Y24" s="6"/>
    </row>
    <row r="25" spans="2:25" ht="15" customHeight="1" x14ac:dyDescent="0.25">
      <c r="B25" s="6"/>
      <c r="C25" s="6"/>
      <c r="D25" s="6"/>
      <c r="E25" s="6"/>
      <c r="F25" s="6"/>
      <c r="G25" s="6"/>
      <c r="H25" s="6"/>
      <c r="I25" s="6"/>
      <c r="J25" s="6"/>
      <c r="K25" s="42"/>
      <c r="L25" s="42"/>
      <c r="M25" s="42"/>
      <c r="N25" s="42"/>
      <c r="O25" s="42"/>
      <c r="P25" s="42"/>
      <c r="Q25" s="42"/>
      <c r="R25" s="42"/>
      <c r="S25" s="7"/>
      <c r="T25" s="6"/>
      <c r="U25" s="6"/>
      <c r="V25" s="6"/>
      <c r="W25" s="6"/>
      <c r="X25" s="6"/>
      <c r="Y25" s="6"/>
    </row>
    <row r="26" spans="2:25" ht="15" customHeight="1" x14ac:dyDescent="0.25">
      <c r="B26" s="6"/>
      <c r="C26" s="6"/>
      <c r="D26" s="6"/>
      <c r="E26" s="6"/>
      <c r="F26" s="6"/>
      <c r="G26" s="6"/>
      <c r="H26" s="6"/>
      <c r="I26" s="6"/>
      <c r="J26" s="6"/>
      <c r="K26" s="42"/>
      <c r="L26" s="42"/>
      <c r="M26" s="42"/>
      <c r="N26" s="42"/>
      <c r="O26" s="42"/>
      <c r="P26" s="42"/>
      <c r="Q26" s="42"/>
      <c r="R26" s="42"/>
      <c r="S26" s="7"/>
      <c r="T26" s="6"/>
      <c r="U26" s="6"/>
      <c r="V26" s="6"/>
      <c r="W26" s="6"/>
      <c r="X26" s="6"/>
      <c r="Y26" s="6"/>
    </row>
    <row r="27" spans="2:25" ht="15" customHeight="1" x14ac:dyDescent="0.25">
      <c r="K27" s="42"/>
      <c r="L27" s="42"/>
      <c r="M27" s="42"/>
      <c r="N27" s="42"/>
      <c r="O27" s="42"/>
      <c r="P27" s="42"/>
      <c r="Q27" s="42"/>
      <c r="R27" s="42"/>
      <c r="S27" s="7"/>
      <c r="T27" s="6"/>
      <c r="U27" s="6"/>
      <c r="V27" s="6"/>
      <c r="W27" s="6"/>
      <c r="X27" s="6"/>
      <c r="Y27" s="6"/>
    </row>
    <row r="28" spans="2:25" ht="15" customHeight="1" x14ac:dyDescent="0.25">
      <c r="K28" s="42"/>
      <c r="L28" s="42"/>
      <c r="M28" s="42"/>
      <c r="N28" s="42"/>
      <c r="O28" s="42"/>
      <c r="P28" s="42"/>
      <c r="Q28" s="42"/>
      <c r="R28" s="42"/>
      <c r="S28" s="7"/>
      <c r="T28" s="6"/>
      <c r="U28" s="6"/>
      <c r="V28" s="6"/>
      <c r="W28" s="6"/>
      <c r="X28" s="6"/>
      <c r="Y28" s="6"/>
    </row>
    <row r="29" spans="2:25" ht="15" customHeight="1" x14ac:dyDescent="0.25">
      <c r="K29" s="42"/>
      <c r="L29" s="42"/>
      <c r="M29" s="42"/>
      <c r="N29" s="42"/>
      <c r="O29" s="42"/>
      <c r="P29" s="42"/>
      <c r="Q29" s="42"/>
      <c r="R29" s="42"/>
      <c r="S29" s="7"/>
      <c r="T29" s="6"/>
      <c r="U29" s="6"/>
      <c r="V29" s="6"/>
      <c r="W29" s="6"/>
      <c r="X29" s="6"/>
      <c r="Y29" s="6"/>
    </row>
    <row r="30" spans="2:25" ht="15" customHeight="1" x14ac:dyDescent="0.25">
      <c r="K30" s="42"/>
      <c r="L30" s="42"/>
      <c r="M30" s="42"/>
      <c r="N30" s="42"/>
      <c r="O30" s="42"/>
      <c r="P30" s="42"/>
      <c r="Q30" s="42"/>
      <c r="R30" s="42"/>
      <c r="S30" s="7"/>
      <c r="T30" s="6"/>
      <c r="U30" s="6"/>
      <c r="V30" s="6"/>
      <c r="W30" s="6"/>
      <c r="X30" s="6"/>
      <c r="Y30" s="6"/>
    </row>
    <row r="31" spans="2:25" ht="15" customHeight="1" x14ac:dyDescent="0.25">
      <c r="K31" s="42"/>
      <c r="L31" s="42"/>
      <c r="M31" s="42"/>
      <c r="N31" s="42"/>
      <c r="O31" s="42"/>
      <c r="P31" s="42"/>
      <c r="Q31" s="42"/>
      <c r="R31" s="42"/>
      <c r="S31" s="7"/>
      <c r="T31" s="6"/>
      <c r="U31" s="6"/>
      <c r="V31" s="6"/>
      <c r="W31" s="6"/>
      <c r="X31" s="6"/>
      <c r="Y31" s="6"/>
    </row>
    <row r="32" spans="2:25" ht="15" customHeight="1" x14ac:dyDescent="0.25">
      <c r="K32" s="42"/>
      <c r="L32" s="42"/>
      <c r="M32" s="42"/>
      <c r="N32" s="42"/>
      <c r="O32" s="42"/>
      <c r="P32" s="42"/>
      <c r="Q32" s="42"/>
      <c r="R32" s="42"/>
      <c r="S32" s="7"/>
      <c r="T32" s="6"/>
      <c r="U32" s="6"/>
      <c r="V32" s="6"/>
      <c r="W32" s="6"/>
      <c r="X32" s="6"/>
      <c r="Y32" s="6"/>
    </row>
    <row r="33" spans="11:25" ht="15" customHeight="1" x14ac:dyDescent="0.25">
      <c r="K33" s="42"/>
      <c r="L33" s="42"/>
      <c r="M33" s="42"/>
      <c r="N33" s="42"/>
      <c r="O33" s="42"/>
      <c r="P33" s="42"/>
      <c r="Q33" s="42"/>
      <c r="R33" s="42"/>
      <c r="S33" s="7"/>
      <c r="T33" s="6"/>
      <c r="U33" s="6"/>
      <c r="V33" s="6"/>
      <c r="W33" s="6"/>
      <c r="X33" s="6"/>
      <c r="Y33" s="6"/>
    </row>
    <row r="34" spans="11:25" ht="15" customHeight="1" x14ac:dyDescent="0.25">
      <c r="K34" s="42"/>
      <c r="L34" s="42"/>
      <c r="M34" s="42"/>
      <c r="N34" s="42"/>
      <c r="O34" s="42"/>
      <c r="P34" s="42"/>
      <c r="Q34" s="42"/>
      <c r="R34" s="42"/>
      <c r="S34" s="7"/>
      <c r="T34" s="6"/>
      <c r="U34" s="6"/>
      <c r="V34" s="6"/>
      <c r="W34" s="6"/>
      <c r="X34" s="6"/>
      <c r="Y34" s="6"/>
    </row>
    <row r="35" spans="11:25" ht="15" customHeight="1" x14ac:dyDescent="0.25">
      <c r="K35" s="42"/>
      <c r="L35" s="42"/>
      <c r="M35" s="42"/>
      <c r="N35" s="42"/>
      <c r="O35" s="42"/>
      <c r="P35" s="42"/>
      <c r="Q35" s="42"/>
      <c r="R35" s="42"/>
      <c r="S35" s="7"/>
      <c r="T35" s="6"/>
      <c r="U35" s="6"/>
      <c r="V35" s="6"/>
      <c r="W35" s="6"/>
      <c r="X35" s="6"/>
      <c r="Y35" s="6"/>
    </row>
    <row r="36" spans="11:25" x14ac:dyDescent="0.25">
      <c r="K36" s="42"/>
      <c r="L36" s="42"/>
      <c r="M36" s="42"/>
      <c r="N36" s="42"/>
      <c r="O36" s="42"/>
      <c r="P36" s="42"/>
      <c r="Q36" s="42"/>
      <c r="R36" s="42"/>
      <c r="S36" s="7"/>
      <c r="T36" s="6"/>
      <c r="U36" s="6"/>
      <c r="V36" s="6"/>
      <c r="W36" s="6"/>
      <c r="X36" s="6"/>
      <c r="Y36" s="6"/>
    </row>
    <row r="37" spans="11:25" x14ac:dyDescent="0.25">
      <c r="K37" s="42"/>
      <c r="L37" s="42"/>
      <c r="M37" s="42"/>
      <c r="N37" s="42"/>
      <c r="O37" s="42"/>
      <c r="P37" s="42"/>
      <c r="Q37" s="42"/>
      <c r="R37" s="42"/>
      <c r="S37" s="7"/>
      <c r="T37" s="6"/>
      <c r="U37" s="6"/>
      <c r="V37" s="6"/>
      <c r="W37" s="6"/>
      <c r="X37" s="6"/>
      <c r="Y37" s="6"/>
    </row>
    <row r="38" spans="11:25" x14ac:dyDescent="0.25">
      <c r="K38" s="42"/>
      <c r="L38" s="42"/>
      <c r="M38" s="42"/>
      <c r="N38" s="42"/>
      <c r="O38" s="42"/>
      <c r="P38" s="42"/>
      <c r="Q38" s="42"/>
      <c r="R38" s="42"/>
      <c r="S38" s="7"/>
      <c r="T38" s="6"/>
      <c r="U38" s="6"/>
      <c r="V38" s="6"/>
      <c r="W38" s="6"/>
      <c r="X38" s="6"/>
      <c r="Y38" s="6"/>
    </row>
    <row r="39" spans="11:25" x14ac:dyDescent="0.25">
      <c r="K39" s="42"/>
      <c r="L39" s="42"/>
      <c r="M39" s="42"/>
      <c r="N39" s="42"/>
      <c r="O39" s="42"/>
      <c r="P39" s="42"/>
      <c r="Q39" s="42"/>
      <c r="R39" s="42"/>
      <c r="S39" s="7"/>
      <c r="T39" s="6"/>
      <c r="U39" s="6"/>
      <c r="V39" s="6"/>
      <c r="W39" s="6"/>
      <c r="X39" s="6"/>
      <c r="Y39" s="6"/>
    </row>
    <row r="40" spans="11:25" x14ac:dyDescent="0.25">
      <c r="K40" s="42"/>
      <c r="L40" s="42"/>
      <c r="M40" s="42"/>
      <c r="N40" s="42"/>
      <c r="O40" s="42"/>
      <c r="P40" s="42"/>
      <c r="Q40" s="42"/>
      <c r="R40" s="42"/>
      <c r="S40" s="7"/>
      <c r="T40" s="6"/>
      <c r="U40" s="6"/>
      <c r="V40" s="6"/>
      <c r="W40" s="6"/>
      <c r="X40" s="6"/>
      <c r="Y40" s="6"/>
    </row>
    <row r="41" spans="11:25" x14ac:dyDescent="0.25">
      <c r="K41" s="42"/>
      <c r="L41" s="42"/>
      <c r="M41" s="42"/>
      <c r="N41" s="42"/>
      <c r="O41" s="42"/>
      <c r="P41" s="42"/>
      <c r="Q41" s="42"/>
      <c r="R41" s="42"/>
      <c r="S41" s="7"/>
      <c r="T41" s="6"/>
      <c r="U41" s="6"/>
      <c r="V41" s="6"/>
      <c r="W41" s="6"/>
      <c r="X41" s="6"/>
      <c r="Y41" s="6"/>
    </row>
    <row r="42" spans="11:25" x14ac:dyDescent="0.25">
      <c r="K42" s="42"/>
      <c r="L42" s="42"/>
      <c r="M42" s="42"/>
      <c r="N42" s="42"/>
      <c r="O42" s="42"/>
      <c r="P42" s="42"/>
      <c r="Q42" s="42"/>
      <c r="R42" s="42"/>
      <c r="S42" s="7"/>
      <c r="T42" s="6"/>
      <c r="U42" s="6"/>
      <c r="V42" s="6"/>
      <c r="W42" s="6"/>
      <c r="X42" s="6"/>
      <c r="Y42" s="6"/>
    </row>
    <row r="43" spans="11:25" x14ac:dyDescent="0.25">
      <c r="K43" s="42"/>
      <c r="L43" s="42"/>
      <c r="M43" s="42"/>
      <c r="N43" s="42"/>
      <c r="O43" s="42"/>
      <c r="P43" s="42"/>
      <c r="Q43" s="42"/>
      <c r="R43" s="42"/>
      <c r="S43" s="7"/>
      <c r="T43" s="6"/>
      <c r="U43" s="6"/>
      <c r="V43" s="6"/>
      <c r="W43" s="6"/>
      <c r="X43" s="6"/>
      <c r="Y43" s="6"/>
    </row>
    <row r="44" spans="11:25" x14ac:dyDescent="0.25">
      <c r="K44" s="42"/>
      <c r="L44" s="42"/>
      <c r="M44" s="42"/>
      <c r="N44" s="42"/>
      <c r="O44" s="42"/>
      <c r="P44" s="42"/>
      <c r="Q44" s="42"/>
      <c r="R44" s="42"/>
      <c r="S44" s="7"/>
      <c r="T44" s="6"/>
      <c r="U44" s="6"/>
      <c r="V44" s="6"/>
      <c r="W44" s="6"/>
      <c r="X44" s="6"/>
      <c r="Y44" s="6"/>
    </row>
    <row r="45" spans="11:25" x14ac:dyDescent="0.25">
      <c r="K45" s="42"/>
      <c r="L45" s="42"/>
      <c r="M45" s="42"/>
      <c r="N45" s="42"/>
      <c r="O45" s="42"/>
      <c r="P45" s="42"/>
      <c r="Q45" s="42"/>
      <c r="R45" s="42"/>
      <c r="S45" s="7"/>
      <c r="T45" s="6"/>
      <c r="U45" s="6"/>
      <c r="V45" s="6"/>
      <c r="W45" s="6"/>
      <c r="X45" s="6"/>
      <c r="Y45" s="6"/>
    </row>
    <row r="46" spans="11:25" x14ac:dyDescent="0.25">
      <c r="K46" s="42"/>
      <c r="L46" s="42"/>
      <c r="M46" s="42"/>
      <c r="N46" s="42"/>
      <c r="O46" s="42"/>
      <c r="P46" s="42"/>
      <c r="Q46" s="42"/>
      <c r="R46" s="42"/>
      <c r="S46" s="7"/>
      <c r="T46" s="6"/>
      <c r="U46" s="6"/>
      <c r="V46" s="6"/>
      <c r="W46" s="6"/>
      <c r="X46" s="6"/>
      <c r="Y46" s="6"/>
    </row>
    <row r="47" spans="11:25" x14ac:dyDescent="0.25">
      <c r="K47" s="42"/>
      <c r="L47" s="42"/>
      <c r="M47" s="42"/>
      <c r="N47" s="42"/>
      <c r="O47" s="42"/>
      <c r="P47" s="42"/>
      <c r="Q47" s="42"/>
      <c r="R47" s="42"/>
      <c r="S47" s="7"/>
      <c r="T47" s="6"/>
      <c r="U47" s="6"/>
      <c r="V47" s="6"/>
      <c r="W47" s="6"/>
      <c r="X47" s="6"/>
      <c r="Y47" s="6"/>
    </row>
    <row r="48" spans="11:25" x14ac:dyDescent="0.25">
      <c r="K48" s="42"/>
      <c r="L48" s="42"/>
      <c r="M48" s="42"/>
      <c r="N48" s="42"/>
      <c r="O48" s="42"/>
      <c r="P48" s="42"/>
      <c r="Q48" s="42"/>
      <c r="R48" s="42"/>
      <c r="S48" s="7"/>
      <c r="T48" s="6"/>
      <c r="U48" s="6"/>
      <c r="V48" s="6"/>
      <c r="W48" s="6"/>
      <c r="X48" s="6"/>
      <c r="Y48" s="6"/>
    </row>
    <row r="49" spans="1:37" x14ac:dyDescent="0.25">
      <c r="K49" s="42"/>
      <c r="L49" s="42"/>
      <c r="M49" s="42"/>
      <c r="N49" s="42"/>
      <c r="O49" s="42"/>
      <c r="P49" s="42"/>
      <c r="Q49" s="42"/>
      <c r="R49" s="42"/>
    </row>
    <row r="50" spans="1:37" x14ac:dyDescent="0.25">
      <c r="K50" s="42"/>
      <c r="L50" s="42"/>
      <c r="M50" s="42"/>
      <c r="N50" s="42"/>
      <c r="O50" s="42"/>
      <c r="P50" s="42"/>
      <c r="Q50" s="42"/>
      <c r="R50" s="42"/>
    </row>
    <row r="51" spans="1:37" x14ac:dyDescent="0.25">
      <c r="K51" s="42"/>
      <c r="L51" s="42"/>
      <c r="M51" s="42"/>
      <c r="N51" s="42"/>
      <c r="O51" s="42"/>
      <c r="P51" s="42"/>
      <c r="Q51" s="42"/>
      <c r="R51" s="42"/>
    </row>
    <row r="52" spans="1:37" x14ac:dyDescent="0.25">
      <c r="K52" s="42"/>
      <c r="L52" s="42"/>
      <c r="M52" s="42"/>
      <c r="N52" s="42"/>
      <c r="O52" s="42"/>
      <c r="P52" s="42"/>
      <c r="Q52" s="42"/>
      <c r="R52" s="42"/>
    </row>
    <row r="53" spans="1:37" x14ac:dyDescent="0.25">
      <c r="K53" s="6"/>
      <c r="L53" s="6"/>
      <c r="M53" s="6"/>
      <c r="N53" s="6"/>
      <c r="O53" s="6"/>
      <c r="P53" s="6"/>
      <c r="Q53" s="6"/>
      <c r="R53" s="6"/>
    </row>
    <row r="54" spans="1:37" ht="36" customHeight="1" x14ac:dyDescent="0.25">
      <c r="A54" s="8">
        <v>7</v>
      </c>
      <c r="B54" s="43" t="s">
        <v>32</v>
      </c>
      <c r="C54" s="43"/>
      <c r="D54" s="43"/>
      <c r="E54" s="8">
        <v>8</v>
      </c>
      <c r="F54" s="33" t="s">
        <v>33</v>
      </c>
      <c r="G54" s="33"/>
      <c r="H54" s="33"/>
      <c r="I54" s="33"/>
      <c r="J54" s="8">
        <v>9</v>
      </c>
      <c r="K54" s="33" t="s">
        <v>35</v>
      </c>
      <c r="L54" s="33"/>
      <c r="M54" s="33"/>
      <c r="N54" s="33"/>
      <c r="O54" s="33"/>
      <c r="P54" s="33"/>
      <c r="Q54" s="33"/>
      <c r="R54" s="8">
        <v>10</v>
      </c>
      <c r="S54" s="33" t="s">
        <v>37</v>
      </c>
      <c r="T54" s="33"/>
      <c r="U54" s="33"/>
      <c r="V54" s="33"/>
      <c r="W54" s="33"/>
      <c r="X54" s="33"/>
      <c r="Y54" s="8">
        <v>11</v>
      </c>
      <c r="Z54" s="33" t="s">
        <v>39</v>
      </c>
      <c r="AA54" s="33"/>
      <c r="AB54" s="33"/>
      <c r="AC54" s="33"/>
      <c r="AD54" s="33"/>
      <c r="AE54" s="33"/>
      <c r="AF54" s="8">
        <v>12</v>
      </c>
      <c r="AG54" s="33" t="s">
        <v>41</v>
      </c>
      <c r="AH54" s="33"/>
      <c r="AI54" s="33"/>
      <c r="AJ54" s="33"/>
      <c r="AK54" s="33"/>
    </row>
    <row r="55" spans="1:37" ht="137.25" customHeight="1" x14ac:dyDescent="0.25">
      <c r="A55" s="42" t="s">
        <v>46</v>
      </c>
      <c r="B55" s="42"/>
      <c r="C55" s="42"/>
      <c r="D55" s="42"/>
      <c r="E55" s="45" t="s">
        <v>34</v>
      </c>
      <c r="F55" s="45"/>
      <c r="G55" s="45"/>
      <c r="H55" s="45"/>
      <c r="I55" s="45"/>
      <c r="J55" s="42" t="s">
        <v>36</v>
      </c>
      <c r="K55" s="42"/>
      <c r="L55" s="42"/>
      <c r="M55" s="42"/>
      <c r="N55" s="42"/>
      <c r="O55" s="42"/>
      <c r="P55" s="42"/>
      <c r="Q55" s="42"/>
      <c r="R55" s="42" t="s">
        <v>38</v>
      </c>
      <c r="S55" s="42"/>
      <c r="T55" s="42"/>
      <c r="U55" s="42"/>
      <c r="V55" s="42"/>
      <c r="W55" s="42"/>
      <c r="X55" s="42"/>
      <c r="Y55" s="44" t="s">
        <v>40</v>
      </c>
      <c r="Z55" s="46"/>
      <c r="AA55" s="46"/>
      <c r="AB55" s="46"/>
      <c r="AC55" s="46"/>
      <c r="AD55" s="46"/>
      <c r="AE55" s="47"/>
      <c r="AF55" s="42" t="s">
        <v>42</v>
      </c>
      <c r="AG55" s="42"/>
      <c r="AH55" s="42"/>
      <c r="AI55" s="42"/>
      <c r="AJ55" s="42"/>
      <c r="AK55" s="42"/>
    </row>
    <row r="56" spans="1:37" x14ac:dyDescent="0.25">
      <c r="K56" s="6"/>
      <c r="L56" s="6"/>
      <c r="M56" s="6"/>
      <c r="N56" s="6"/>
      <c r="O56" s="6"/>
      <c r="P56" s="6"/>
      <c r="Q56" s="6"/>
      <c r="R56" s="6"/>
    </row>
    <row r="57" spans="1:37" x14ac:dyDescent="0.25">
      <c r="K57" s="6"/>
      <c r="L57" s="6"/>
      <c r="M57" s="6"/>
      <c r="N57" s="6"/>
      <c r="O57" s="6"/>
      <c r="P57" s="6"/>
      <c r="Q57" s="6"/>
      <c r="R57" s="6"/>
    </row>
    <row r="58" spans="1:37" x14ac:dyDescent="0.25">
      <c r="K58" s="6"/>
      <c r="L58" s="6"/>
      <c r="M58" s="6"/>
      <c r="N58" s="6"/>
      <c r="O58" s="6"/>
      <c r="P58" s="6"/>
      <c r="Q58" s="6"/>
      <c r="R58" s="6"/>
    </row>
    <row r="59" spans="1:37" x14ac:dyDescent="0.25">
      <c r="K59" s="6"/>
      <c r="L59" s="6"/>
      <c r="M59" s="6"/>
      <c r="N59" s="6"/>
      <c r="O59" s="6"/>
      <c r="P59" s="6"/>
      <c r="Q59" s="6"/>
      <c r="R59" s="6"/>
    </row>
    <row r="60" spans="1:37" x14ac:dyDescent="0.25">
      <c r="K60" s="6"/>
      <c r="L60" s="6"/>
      <c r="M60" s="6"/>
      <c r="N60" s="6"/>
      <c r="O60" s="6"/>
      <c r="P60" s="6"/>
      <c r="Q60" s="6"/>
      <c r="R60" s="6"/>
    </row>
    <row r="61" spans="1:37" x14ac:dyDescent="0.25">
      <c r="K61" s="6"/>
      <c r="L61" s="6"/>
      <c r="M61" s="6"/>
      <c r="N61" s="6"/>
      <c r="O61" s="6"/>
      <c r="P61" s="6"/>
      <c r="Q61" s="6"/>
      <c r="R61" s="6"/>
    </row>
    <row r="62" spans="1:37" x14ac:dyDescent="0.25">
      <c r="K62" s="6"/>
      <c r="L62" s="6"/>
      <c r="M62" s="6"/>
      <c r="N62" s="6"/>
      <c r="O62" s="6"/>
      <c r="P62" s="6"/>
      <c r="Q62" s="6"/>
      <c r="R62" s="6"/>
    </row>
    <row r="63" spans="1:37" x14ac:dyDescent="0.25">
      <c r="K63" s="6"/>
      <c r="L63" s="6"/>
      <c r="M63" s="6"/>
      <c r="N63" s="6"/>
      <c r="O63" s="6"/>
      <c r="P63" s="6"/>
      <c r="Q63" s="6"/>
      <c r="R63" s="6"/>
    </row>
    <row r="64" spans="1:37" x14ac:dyDescent="0.25">
      <c r="K64" s="6"/>
      <c r="L64" s="6"/>
      <c r="M64" s="6"/>
      <c r="N64" s="6"/>
      <c r="O64" s="6"/>
      <c r="P64" s="6"/>
      <c r="Q64" s="6"/>
      <c r="R64" s="6"/>
    </row>
  </sheetData>
  <mergeCells count="25">
    <mergeCell ref="T11:Y11"/>
    <mergeCell ref="A55:D55"/>
    <mergeCell ref="E55:I55"/>
    <mergeCell ref="J55:Q55"/>
    <mergeCell ref="R55:X55"/>
    <mergeCell ref="Y55:AE55"/>
    <mergeCell ref="L11:R11"/>
    <mergeCell ref="C11:E11"/>
    <mergeCell ref="G11:J11"/>
    <mergeCell ref="C7:AL7"/>
    <mergeCell ref="AF55:AK55"/>
    <mergeCell ref="AH11:AL11"/>
    <mergeCell ref="AG12:AL12"/>
    <mergeCell ref="B54:D54"/>
    <mergeCell ref="F54:I54"/>
    <mergeCell ref="K54:Q54"/>
    <mergeCell ref="S54:X54"/>
    <mergeCell ref="Z54:AE54"/>
    <mergeCell ref="AG54:AK54"/>
    <mergeCell ref="B12:E12"/>
    <mergeCell ref="F12:J12"/>
    <mergeCell ref="Z12:AF12"/>
    <mergeCell ref="AA11:AF11"/>
    <mergeCell ref="S12:Y12"/>
    <mergeCell ref="K12:R5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ΠΙΝΑΚΑΣ ΕΠΙΔΟΤΟΥΜΕΝΩΝ ΕΡΓΑΣΙΩΝ</vt:lpstr>
      <vt:lpstr>ΤΕΧΝΙΚΗ ΠΕΡΙΓΡΑΦΗ ΕΡΓΑΣΙΩΝ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Dimosthenis Marios Tzoutzoulis</dc:creator>
  <cp:lastModifiedBy>Dimosthenis Marios Tzoutzoulis</cp:lastModifiedBy>
  <dcterms:created xsi:type="dcterms:W3CDTF">2021-05-18T08:24:48Z</dcterms:created>
  <dcterms:modified xsi:type="dcterms:W3CDTF">2022-05-23T12:27:35Z</dcterms:modified>
</cp:coreProperties>
</file>